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fice\dfs\Accounting-Private\smalligk\MyData\My Documents\219-17\"/>
    </mc:Choice>
  </mc:AlternateContent>
  <bookViews>
    <workbookView xWindow="0" yWindow="0" windowWidth="18876" windowHeight="6576"/>
  </bookViews>
  <sheets>
    <sheet name="Exhibit C" sheetId="1" r:id="rId1"/>
    <sheet name="Exhibit 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2" l="1"/>
  <c r="F33" i="2"/>
  <c r="L40" i="1" l="1"/>
  <c r="H35" i="1"/>
  <c r="K35" i="1"/>
  <c r="H30" i="1"/>
  <c r="K30" i="1"/>
  <c r="H9" i="1"/>
  <c r="H7" i="1"/>
  <c r="H5" i="1"/>
  <c r="K5" i="1"/>
  <c r="K40" i="1" s="1"/>
  <c r="K7" i="1"/>
  <c r="K9" i="1"/>
  <c r="K11" i="1"/>
  <c r="K16" i="1"/>
  <c r="K20" i="1"/>
  <c r="H16" i="1"/>
  <c r="H20" i="1"/>
  <c r="H11" i="1"/>
  <c r="I40" i="1"/>
  <c r="H40" i="1" l="1"/>
</calcChain>
</file>

<file path=xl/sharedStrings.xml><?xml version="1.0" encoding="utf-8"?>
<sst xmlns="http://schemas.openxmlformats.org/spreadsheetml/2006/main" count="96" uniqueCount="80">
  <si>
    <t>Global Equity</t>
  </si>
  <si>
    <t>WMQS Global Equity Active Extension Offshore Fund, Ltd.</t>
  </si>
  <si>
    <t xml:space="preserve">Current </t>
  </si>
  <si>
    <t>Adage Capital Management</t>
  </si>
  <si>
    <t>US Equity (Large Cap)</t>
  </si>
  <si>
    <t>US Equity (Small Cap)</t>
  </si>
  <si>
    <t>Longleaf Partners Small Cap</t>
  </si>
  <si>
    <t>Developed Markets</t>
  </si>
  <si>
    <t>Sanderson Int'l Value Fund</t>
  </si>
  <si>
    <t>Harris Internaional Value Equity Strategy</t>
  </si>
  <si>
    <t>Global Alpha International Small Cap Fund LP</t>
  </si>
  <si>
    <t>Current  Mkt</t>
  </si>
  <si>
    <t xml:space="preserve">  Value (000's)</t>
  </si>
  <si>
    <t>Hardman Johnston International Equity II</t>
  </si>
  <si>
    <t>Emerging Markets</t>
  </si>
  <si>
    <t>Acadian Emerging Markets</t>
  </si>
  <si>
    <t>Oldfield Emerging Markets Fund</t>
  </si>
  <si>
    <t>Private Equity/Venture Capital</t>
  </si>
  <si>
    <t>Marketable Alternative Assets</t>
  </si>
  <si>
    <t>Varde Investment Partners</t>
  </si>
  <si>
    <t>Varadero International Ltd</t>
  </si>
  <si>
    <t>Nitorum Fund LP</t>
  </si>
  <si>
    <t>Davidson Kemper Institutional Partners LP</t>
  </si>
  <si>
    <t>Indaba Capital Fund Offshore</t>
  </si>
  <si>
    <t>Pelham Long/Short Fund Ltd</t>
  </si>
  <si>
    <t>SRS Partners US, LP</t>
  </si>
  <si>
    <t>Hitchwood Capital Fund Ltd</t>
  </si>
  <si>
    <t>Senator Global Offshore Fund II Ltd</t>
  </si>
  <si>
    <t>Public Real Assets</t>
  </si>
  <si>
    <t>Harvest MLP Income III</t>
  </si>
  <si>
    <t>T. Rowe Price New Era Fund</t>
  </si>
  <si>
    <t>Global Listed Infrastructure Portfolio</t>
  </si>
  <si>
    <t>Private Real Assets</t>
  </si>
  <si>
    <t>Fixed Income</t>
  </si>
  <si>
    <t>Barings</t>
  </si>
  <si>
    <t>Vanguard Total Bond Market Index Fund</t>
  </si>
  <si>
    <t>Cash and Equivalents</t>
  </si>
  <si>
    <t>Toal Assets</t>
  </si>
  <si>
    <t>Allocation %</t>
  </si>
  <si>
    <t>Fund Name</t>
  </si>
  <si>
    <t>Aether Real Assets IV LP</t>
  </si>
  <si>
    <t>Asset Group</t>
  </si>
  <si>
    <t>Natural Resources</t>
  </si>
  <si>
    <t>Commited Capital</t>
  </si>
  <si>
    <t>Paid-In Capital</t>
  </si>
  <si>
    <t>Akina Euro Choice Secondary</t>
  </si>
  <si>
    <t>Secondaries</t>
  </si>
  <si>
    <t>Akina Euro Choice Secondary Fund II</t>
  </si>
  <si>
    <t>Axiom Asia V LP</t>
  </si>
  <si>
    <t>Fund of Funds</t>
  </si>
  <si>
    <t>Commonfund Capital Venture X LP</t>
  </si>
  <si>
    <t>Greenspring Global Partners VI LP</t>
  </si>
  <si>
    <t>Horsely Bridge VI Growth Buyout</t>
  </si>
  <si>
    <t>LL Oportunistic Mortgage Fund LP</t>
  </si>
  <si>
    <t>Real Estate</t>
  </si>
  <si>
    <t>Metropolitan Real Estate Equity Partners V</t>
  </si>
  <si>
    <t>Metropolitan Real Estate Equity Partners VI</t>
  </si>
  <si>
    <t>Metropolitan Real Estate Equity Partners VII</t>
  </si>
  <si>
    <t>Metropolitan Real Estate Partners Global VI</t>
  </si>
  <si>
    <t>Metropolitan RE Partners Secondaries</t>
  </si>
  <si>
    <t>Park Street Private Equity Fund IX, LP</t>
  </si>
  <si>
    <t>Park Street Private Equity Fund VI LP</t>
  </si>
  <si>
    <t>Park Street Private Equity Fund VII LP</t>
  </si>
  <si>
    <t>Park Street Private Equity Fund VIII LP</t>
  </si>
  <si>
    <t>Park Street Private Equity Fund X LP</t>
  </si>
  <si>
    <t>Varde Fund XII LP</t>
  </si>
  <si>
    <t>Distressed Securities</t>
  </si>
  <si>
    <t>Varde Partners Fund IX LP</t>
  </si>
  <si>
    <t>Varde Partners Fund VIII LP</t>
  </si>
  <si>
    <t>Accolade Partners Growth I</t>
  </si>
  <si>
    <t>NAV</t>
  </si>
  <si>
    <t>Private Investments Valuation Summary as of 6/30/18</t>
  </si>
  <si>
    <t>Total</t>
  </si>
  <si>
    <t>New Funds since 6/30/18</t>
  </si>
  <si>
    <t>Allocation Summary as of 11/30/18</t>
  </si>
  <si>
    <t>EXHIBIT D</t>
  </si>
  <si>
    <t>EXHIBIT C</t>
  </si>
  <si>
    <t>Level Equities Opportunities Fund 2018 LP</t>
  </si>
  <si>
    <t>C-Bridge Healthcare Fund IV LP</t>
  </si>
  <si>
    <t>gff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</si>
</sst>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166" fontId="3" fillId="0" borderId="0" xfId="2" applyNumberFormat="1" applyFont="1"/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4" fillId="0" borderId="0" xfId="0" applyFont="1"/>
    <xf numFmtId="164" fontId="4" fillId="0" borderId="0" xfId="1" applyNumberFormat="1" applyFont="1"/>
    <xf numFmtId="164" fontId="4" fillId="0" borderId="0" xfId="1" applyNumberFormat="1" applyFont="1" applyBorder="1" applyAlignment="1">
      <alignment horizontal="right"/>
    </xf>
    <xf numFmtId="166" fontId="4" fillId="0" borderId="0" xfId="2" applyNumberFormat="1" applyFont="1"/>
    <xf numFmtId="164" fontId="4" fillId="0" borderId="2" xfId="1" applyNumberFormat="1" applyFont="1" applyBorder="1"/>
    <xf numFmtId="9" fontId="4" fillId="0" borderId="2" xfId="2" applyFont="1" applyBorder="1"/>
    <xf numFmtId="165" fontId="3" fillId="0" borderId="0" xfId="1" applyNumberFormat="1" applyFont="1"/>
    <xf numFmtId="0" fontId="4" fillId="2" borderId="0" xfId="0" applyFont="1" applyFill="1"/>
    <xf numFmtId="165" fontId="4" fillId="2" borderId="0" xfId="1" applyNumberFormat="1" applyFont="1" applyFill="1"/>
    <xf numFmtId="165" fontId="4" fillId="2" borderId="0" xfId="1" applyNumberFormat="1" applyFont="1" applyFill="1" applyAlignment="1">
      <alignment horizontal="center"/>
    </xf>
    <xf numFmtId="165" fontId="3" fillId="0" borderId="0" xfId="1" applyNumberFormat="1" applyFont="1" applyFill="1"/>
    <xf numFmtId="0" fontId="3" fillId="0" borderId="0" xfId="0" applyFont="1" applyFill="1"/>
    <xf numFmtId="165" fontId="3" fillId="0" borderId="2" xfId="1" applyNumberFormat="1" applyFont="1" applyBorder="1"/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6" fontId="3" fillId="0" borderId="0" xfId="2" applyNumberFormat="1" applyFont="1" applyAlignment="1">
      <alignment horizontal="center"/>
    </xf>
    <xf numFmtId="166" fontId="3" fillId="0" borderId="1" xfId="2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workbookViewId="0">
      <selection activeCell="A2" sqref="A2"/>
    </sheetView>
  </sheetViews>
  <sheetFormatPr defaultColWidth="9.109375" defaultRowHeight="13.8" x14ac:dyDescent="0.25"/>
  <cols>
    <col min="1" max="1" width="3.88671875" style="2" customWidth="1"/>
    <col min="2" max="6" width="9.109375" style="2"/>
    <col min="7" max="7" width="6" style="2" customWidth="1"/>
    <col min="8" max="8" width="9.5546875" style="3" customWidth="1"/>
    <col min="9" max="9" width="9.44140625" style="3" customWidth="1"/>
    <col min="10" max="10" width="3.44140625" style="3" customWidth="1"/>
    <col min="11" max="12" width="9.109375" style="4"/>
    <col min="13" max="16384" width="9.109375" style="2"/>
  </cols>
  <sheetData>
    <row r="1" spans="1:12" ht="15.6" x14ac:dyDescent="0.3">
      <c r="A1" s="1" t="s">
        <v>76</v>
      </c>
    </row>
    <row r="2" spans="1:12" x14ac:dyDescent="0.25">
      <c r="A2" s="7" t="s">
        <v>74</v>
      </c>
    </row>
    <row r="3" spans="1:12" x14ac:dyDescent="0.25">
      <c r="H3" s="20" t="s">
        <v>11</v>
      </c>
      <c r="I3" s="20"/>
      <c r="J3" s="5"/>
      <c r="K3" s="22" t="s">
        <v>2</v>
      </c>
      <c r="L3" s="22"/>
    </row>
    <row r="4" spans="1:12" x14ac:dyDescent="0.25">
      <c r="H4" s="21" t="s">
        <v>12</v>
      </c>
      <c r="I4" s="21"/>
      <c r="J4" s="6"/>
      <c r="K4" s="23" t="s">
        <v>38</v>
      </c>
      <c r="L4" s="23"/>
    </row>
    <row r="5" spans="1:12" x14ac:dyDescent="0.25">
      <c r="A5" s="7" t="s">
        <v>0</v>
      </c>
      <c r="H5" s="8">
        <f>I6</f>
        <v>7.8</v>
      </c>
      <c r="I5" s="9"/>
      <c r="J5" s="9"/>
      <c r="K5" s="10">
        <f>L6</f>
        <v>6.3E-2</v>
      </c>
    </row>
    <row r="6" spans="1:12" x14ac:dyDescent="0.25">
      <c r="B6" s="2" t="s">
        <v>1</v>
      </c>
      <c r="I6" s="3">
        <v>7.8</v>
      </c>
      <c r="L6" s="4">
        <v>6.3E-2</v>
      </c>
    </row>
    <row r="7" spans="1:12" x14ac:dyDescent="0.25">
      <c r="A7" s="7" t="s">
        <v>4</v>
      </c>
      <c r="H7" s="8">
        <f>I8</f>
        <v>24.2</v>
      </c>
      <c r="I7" s="8"/>
      <c r="J7" s="8"/>
      <c r="K7" s="10">
        <f>L8</f>
        <v>0.19600000000000001</v>
      </c>
    </row>
    <row r="8" spans="1:12" x14ac:dyDescent="0.25">
      <c r="B8" s="2" t="s">
        <v>3</v>
      </c>
      <c r="I8" s="3">
        <v>24.2</v>
      </c>
      <c r="L8" s="4">
        <v>0.19600000000000001</v>
      </c>
    </row>
    <row r="9" spans="1:12" x14ac:dyDescent="0.25">
      <c r="A9" s="7" t="s">
        <v>5</v>
      </c>
      <c r="H9" s="8">
        <f>I10</f>
        <v>1.7</v>
      </c>
      <c r="I9" s="8"/>
      <c r="J9" s="8"/>
      <c r="K9" s="10">
        <f>L10</f>
        <v>1.4E-2</v>
      </c>
    </row>
    <row r="10" spans="1:12" x14ac:dyDescent="0.25">
      <c r="B10" s="2" t="s">
        <v>6</v>
      </c>
      <c r="I10" s="3">
        <v>1.7</v>
      </c>
      <c r="L10" s="4">
        <v>1.4E-2</v>
      </c>
    </row>
    <row r="11" spans="1:12" x14ac:dyDescent="0.25">
      <c r="A11" s="7" t="s">
        <v>7</v>
      </c>
      <c r="H11" s="8">
        <f>SUM(I12:I15)</f>
        <v>20</v>
      </c>
      <c r="I11" s="8"/>
      <c r="J11" s="8"/>
      <c r="K11" s="10">
        <f>SUM(L12:L16)</f>
        <v>0.16099999999999998</v>
      </c>
    </row>
    <row r="12" spans="1:12" x14ac:dyDescent="0.25">
      <c r="B12" s="2" t="s">
        <v>8</v>
      </c>
      <c r="I12" s="3">
        <v>6.3</v>
      </c>
      <c r="L12" s="4">
        <v>5.0999999999999997E-2</v>
      </c>
    </row>
    <row r="13" spans="1:12" x14ac:dyDescent="0.25">
      <c r="B13" s="2" t="s">
        <v>9</v>
      </c>
      <c r="I13" s="3">
        <v>5.4</v>
      </c>
      <c r="L13" s="4">
        <v>4.3999999999999997E-2</v>
      </c>
    </row>
    <row r="14" spans="1:12" x14ac:dyDescent="0.25">
      <c r="B14" s="2" t="s">
        <v>10</v>
      </c>
      <c r="I14" s="3">
        <v>2.9</v>
      </c>
      <c r="L14" s="4">
        <v>2.3E-2</v>
      </c>
    </row>
    <row r="15" spans="1:12" x14ac:dyDescent="0.25">
      <c r="B15" s="2" t="s">
        <v>13</v>
      </c>
      <c r="I15" s="3">
        <v>5.4</v>
      </c>
      <c r="L15" s="4">
        <v>4.2999999999999997E-2</v>
      </c>
    </row>
    <row r="16" spans="1:12" x14ac:dyDescent="0.25">
      <c r="A16" s="7" t="s">
        <v>14</v>
      </c>
      <c r="H16" s="8">
        <f>SUM(I17:I18)</f>
        <v>9.6</v>
      </c>
      <c r="I16" s="8"/>
      <c r="J16" s="8"/>
      <c r="K16" s="10">
        <f>SUM(L17:L18)</f>
        <v>7.6999999999999999E-2</v>
      </c>
    </row>
    <row r="17" spans="1:12" x14ac:dyDescent="0.25">
      <c r="B17" s="2" t="s">
        <v>15</v>
      </c>
      <c r="I17" s="3">
        <v>6.7</v>
      </c>
      <c r="L17" s="4">
        <v>5.3999999999999999E-2</v>
      </c>
    </row>
    <row r="18" spans="1:12" x14ac:dyDescent="0.25">
      <c r="B18" s="2" t="s">
        <v>16</v>
      </c>
      <c r="I18" s="3">
        <v>2.9</v>
      </c>
      <c r="L18" s="4">
        <v>2.3E-2</v>
      </c>
    </row>
    <row r="19" spans="1:12" x14ac:dyDescent="0.25">
      <c r="A19" s="7" t="s">
        <v>17</v>
      </c>
      <c r="H19" s="8">
        <v>9.4</v>
      </c>
      <c r="I19" s="8">
        <v>9.4</v>
      </c>
      <c r="J19" s="8"/>
      <c r="K19" s="10">
        <v>7.5999999999999998E-2</v>
      </c>
      <c r="L19" s="10">
        <v>7.5999999999999998E-2</v>
      </c>
    </row>
    <row r="20" spans="1:12" x14ac:dyDescent="0.25">
      <c r="A20" s="7" t="s">
        <v>18</v>
      </c>
      <c r="H20" s="8">
        <f>SUM(I21:I29)</f>
        <v>20.7</v>
      </c>
      <c r="I20" s="8"/>
      <c r="J20" s="8"/>
      <c r="K20" s="10">
        <f>SUM(L21:L29)</f>
        <v>0.16699999999999998</v>
      </c>
    </row>
    <row r="21" spans="1:12" x14ac:dyDescent="0.25">
      <c r="B21" s="2" t="s">
        <v>19</v>
      </c>
      <c r="I21" s="3">
        <v>3</v>
      </c>
      <c r="L21" s="4">
        <v>2.4E-2</v>
      </c>
    </row>
    <row r="22" spans="1:12" x14ac:dyDescent="0.25">
      <c r="B22" s="2" t="s">
        <v>20</v>
      </c>
      <c r="I22" s="3">
        <v>2.2999999999999998</v>
      </c>
      <c r="L22" s="4">
        <v>1.9E-2</v>
      </c>
    </row>
    <row r="23" spans="1:12" x14ac:dyDescent="0.25">
      <c r="B23" s="2" t="s">
        <v>21</v>
      </c>
      <c r="I23" s="3">
        <v>1.8</v>
      </c>
      <c r="L23" s="4">
        <v>1.4999999999999999E-2</v>
      </c>
    </row>
    <row r="24" spans="1:12" x14ac:dyDescent="0.25">
      <c r="B24" s="2" t="s">
        <v>22</v>
      </c>
      <c r="I24" s="3">
        <v>2.8</v>
      </c>
      <c r="L24" s="4">
        <v>2.3E-2</v>
      </c>
    </row>
    <row r="25" spans="1:12" x14ac:dyDescent="0.25">
      <c r="B25" s="2" t="s">
        <v>23</v>
      </c>
      <c r="I25" s="3">
        <v>2.4</v>
      </c>
      <c r="L25" s="4">
        <v>1.9E-2</v>
      </c>
    </row>
    <row r="26" spans="1:12" x14ac:dyDescent="0.25">
      <c r="B26" s="2" t="s">
        <v>24</v>
      </c>
      <c r="I26" s="3">
        <v>1.6</v>
      </c>
      <c r="L26" s="4">
        <v>1.2E-2</v>
      </c>
    </row>
    <row r="27" spans="1:12" x14ac:dyDescent="0.25">
      <c r="B27" s="2" t="s">
        <v>25</v>
      </c>
      <c r="I27" s="3">
        <v>1.9</v>
      </c>
      <c r="L27" s="4">
        <v>1.4999999999999999E-2</v>
      </c>
    </row>
    <row r="28" spans="1:12" x14ac:dyDescent="0.25">
      <c r="B28" s="2" t="s">
        <v>26</v>
      </c>
      <c r="I28" s="3">
        <v>2.2000000000000002</v>
      </c>
      <c r="L28" s="4">
        <v>1.7999999999999999E-2</v>
      </c>
    </row>
    <row r="29" spans="1:12" x14ac:dyDescent="0.25">
      <c r="B29" s="2" t="s">
        <v>27</v>
      </c>
      <c r="I29" s="3">
        <v>2.7</v>
      </c>
      <c r="L29" s="4">
        <v>2.1999999999999999E-2</v>
      </c>
    </row>
    <row r="30" spans="1:12" x14ac:dyDescent="0.25">
      <c r="A30" s="7" t="s">
        <v>28</v>
      </c>
      <c r="H30" s="8">
        <f>SUM(I31:I33)</f>
        <v>9.4</v>
      </c>
      <c r="I30" s="8"/>
      <c r="J30" s="8"/>
      <c r="K30" s="10">
        <f>SUM(L31:L33)</f>
        <v>7.5999999999999998E-2</v>
      </c>
    </row>
    <row r="31" spans="1:12" x14ac:dyDescent="0.25">
      <c r="B31" s="2" t="s">
        <v>29</v>
      </c>
      <c r="I31" s="3">
        <v>3.5</v>
      </c>
      <c r="L31" s="4">
        <v>2.8000000000000001E-2</v>
      </c>
    </row>
    <row r="32" spans="1:12" x14ac:dyDescent="0.25">
      <c r="B32" s="2" t="s">
        <v>30</v>
      </c>
      <c r="I32" s="3">
        <v>3.9</v>
      </c>
      <c r="L32" s="4">
        <v>3.2000000000000001E-2</v>
      </c>
    </row>
    <row r="33" spans="1:12" x14ac:dyDescent="0.25">
      <c r="B33" s="2" t="s">
        <v>31</v>
      </c>
      <c r="I33" s="3">
        <v>2</v>
      </c>
      <c r="L33" s="4">
        <v>1.6E-2</v>
      </c>
    </row>
    <row r="34" spans="1:12" x14ac:dyDescent="0.25">
      <c r="A34" s="7" t="s">
        <v>32</v>
      </c>
      <c r="H34" s="8">
        <v>3.7</v>
      </c>
      <c r="I34" s="8">
        <v>3.7</v>
      </c>
      <c r="J34" s="8"/>
      <c r="K34" s="10">
        <v>0.03</v>
      </c>
      <c r="L34" s="10">
        <v>0.03</v>
      </c>
    </row>
    <row r="35" spans="1:12" x14ac:dyDescent="0.25">
      <c r="A35" s="7" t="s">
        <v>33</v>
      </c>
      <c r="H35" s="8">
        <f>SUM(I36:I37)</f>
        <v>15.5</v>
      </c>
      <c r="I35" s="8"/>
      <c r="J35" s="8"/>
      <c r="K35" s="10">
        <f>SUM(L36:L37)</f>
        <v>0.125</v>
      </c>
    </row>
    <row r="36" spans="1:12" x14ac:dyDescent="0.25">
      <c r="B36" s="2" t="s">
        <v>34</v>
      </c>
      <c r="I36" s="3">
        <v>5.0999999999999996</v>
      </c>
      <c r="L36" s="4">
        <v>4.1000000000000002E-2</v>
      </c>
    </row>
    <row r="37" spans="1:12" x14ac:dyDescent="0.25">
      <c r="B37" s="2" t="s">
        <v>35</v>
      </c>
      <c r="I37" s="3">
        <v>10.4</v>
      </c>
      <c r="L37" s="4">
        <v>8.4000000000000005E-2</v>
      </c>
    </row>
    <row r="38" spans="1:12" x14ac:dyDescent="0.25">
      <c r="A38" s="7" t="s">
        <v>36</v>
      </c>
      <c r="H38" s="8">
        <v>2</v>
      </c>
      <c r="I38" s="8">
        <v>2</v>
      </c>
      <c r="J38" s="8"/>
      <c r="K38" s="10">
        <v>1.6E-2</v>
      </c>
      <c r="L38" s="10">
        <v>1.6E-2</v>
      </c>
    </row>
    <row r="40" spans="1:12" x14ac:dyDescent="0.25">
      <c r="A40" s="2" t="s">
        <v>37</v>
      </c>
      <c r="B40" s="7"/>
      <c r="C40" s="7"/>
      <c r="D40" s="7"/>
      <c r="E40" s="7"/>
      <c r="F40" s="7"/>
      <c r="G40" s="7"/>
      <c r="H40" s="11">
        <f>SUM(H5:H39)</f>
        <v>124.00000000000001</v>
      </c>
      <c r="I40" s="11">
        <f>SUM(I6:I39)</f>
        <v>124.00000000000001</v>
      </c>
      <c r="J40" s="11"/>
      <c r="K40" s="12">
        <f>SUM(K5:K39)</f>
        <v>1.0009999999999999</v>
      </c>
      <c r="L40" s="12">
        <f t="shared" ref="L40" si="0">SUM(L6:L39)</f>
        <v>1.0010000000000001</v>
      </c>
    </row>
  </sheetData>
  <mergeCells count="4">
    <mergeCell ref="H3:I3"/>
    <mergeCell ref="H4:I4"/>
    <mergeCell ref="K3:L3"/>
    <mergeCell ref="K4:L4"/>
  </mergeCells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C8" sqref="C8"/>
    </sheetView>
  </sheetViews>
  <sheetFormatPr defaultColWidth="9.109375" defaultRowHeight="13.8" x14ac:dyDescent="0.25"/>
  <cols>
    <col min="1" max="1" width="9.109375" style="2"/>
    <col min="2" max="2" width="18" style="2" customWidth="1"/>
    <col min="3" max="3" width="16.109375" style="2" customWidth="1"/>
    <col min="4" max="4" width="23.5546875" style="2" customWidth="1"/>
    <col min="5" max="5" width="2.88671875" style="2" customWidth="1"/>
    <col min="6" max="6" width="19.44140625" style="13" customWidth="1"/>
    <col min="7" max="7" width="3.109375" style="13" customWidth="1"/>
    <col min="8" max="8" width="18" style="13" customWidth="1"/>
    <col min="9" max="9" width="4.6640625" style="2" customWidth="1"/>
    <col min="10" max="10" width="16.88671875" style="13" hidden="1" customWidth="1"/>
    <col min="11" max="16384" width="9.109375" style="2"/>
  </cols>
  <sheetData>
    <row r="1" spans="1:10" ht="15.6" x14ac:dyDescent="0.3">
      <c r="A1" s="1" t="s">
        <v>75</v>
      </c>
    </row>
    <row r="2" spans="1:10" x14ac:dyDescent="0.25">
      <c r="A2" s="7" t="s">
        <v>71</v>
      </c>
    </row>
    <row r="4" spans="1:10" x14ac:dyDescent="0.25">
      <c r="A4" s="14" t="s">
        <v>39</v>
      </c>
      <c r="B4" s="14"/>
      <c r="D4" s="14" t="s">
        <v>41</v>
      </c>
      <c r="F4" s="15" t="s">
        <v>43</v>
      </c>
      <c r="H4" s="15" t="s">
        <v>44</v>
      </c>
      <c r="J4" s="16" t="s">
        <v>70</v>
      </c>
    </row>
    <row r="5" spans="1:10" x14ac:dyDescent="0.25">
      <c r="A5" s="2" t="s">
        <v>40</v>
      </c>
      <c r="D5" s="2" t="s">
        <v>42</v>
      </c>
      <c r="F5" s="13">
        <v>2000000</v>
      </c>
      <c r="H5" s="17">
        <v>746954</v>
      </c>
      <c r="J5" s="13">
        <v>834097</v>
      </c>
    </row>
    <row r="6" spans="1:10" x14ac:dyDescent="0.25">
      <c r="A6" s="2" t="s">
        <v>45</v>
      </c>
      <c r="D6" s="2" t="s">
        <v>46</v>
      </c>
      <c r="F6" s="13">
        <v>1237922</v>
      </c>
      <c r="H6" s="13">
        <v>769639</v>
      </c>
      <c r="J6" s="13">
        <v>909234</v>
      </c>
    </row>
    <row r="7" spans="1:10" x14ac:dyDescent="0.25">
      <c r="A7" s="2" t="s">
        <v>47</v>
      </c>
      <c r="D7" s="2" t="s">
        <v>46</v>
      </c>
      <c r="F7" s="13">
        <v>1074195</v>
      </c>
      <c r="H7" s="13">
        <v>404120</v>
      </c>
      <c r="J7" s="13">
        <v>320316</v>
      </c>
    </row>
    <row r="8" spans="1:10" x14ac:dyDescent="0.25">
      <c r="A8" s="2" t="s">
        <v>48</v>
      </c>
      <c r="D8" s="2" t="s">
        <v>49</v>
      </c>
      <c r="F8" s="13">
        <v>2250000</v>
      </c>
      <c r="H8" s="13">
        <v>0</v>
      </c>
      <c r="J8" s="13">
        <v>0</v>
      </c>
    </row>
    <row r="9" spans="1:10" x14ac:dyDescent="0.25">
      <c r="A9" s="2" t="s">
        <v>50</v>
      </c>
      <c r="D9" s="2" t="s">
        <v>49</v>
      </c>
      <c r="F9" s="13">
        <v>1000000</v>
      </c>
      <c r="H9" s="13">
        <v>855000</v>
      </c>
      <c r="J9" s="13">
        <v>1287520</v>
      </c>
    </row>
    <row r="10" spans="1:10" x14ac:dyDescent="0.25">
      <c r="A10" s="2" t="s">
        <v>51</v>
      </c>
      <c r="D10" s="2" t="s">
        <v>49</v>
      </c>
      <c r="F10" s="13">
        <v>2000000</v>
      </c>
      <c r="H10" s="13">
        <v>1560307</v>
      </c>
      <c r="J10" s="13">
        <v>2077466</v>
      </c>
    </row>
    <row r="11" spans="1:10" x14ac:dyDescent="0.25">
      <c r="A11" s="2" t="s">
        <v>52</v>
      </c>
      <c r="D11" s="2" t="s">
        <v>49</v>
      </c>
      <c r="F11" s="13">
        <v>2000000</v>
      </c>
      <c r="H11" s="13">
        <v>326400</v>
      </c>
      <c r="J11" s="13">
        <v>294268</v>
      </c>
    </row>
    <row r="12" spans="1:10" x14ac:dyDescent="0.25">
      <c r="A12" s="2" t="s">
        <v>53</v>
      </c>
      <c r="D12" s="2" t="s">
        <v>54</v>
      </c>
      <c r="F12" s="13">
        <v>149884</v>
      </c>
      <c r="H12" s="13">
        <v>200000</v>
      </c>
      <c r="J12" s="13">
        <v>30317</v>
      </c>
    </row>
    <row r="13" spans="1:10" x14ac:dyDescent="0.25">
      <c r="A13" s="2" t="s">
        <v>55</v>
      </c>
      <c r="D13" s="2" t="s">
        <v>54</v>
      </c>
      <c r="F13" s="13">
        <v>500000</v>
      </c>
      <c r="H13" s="13">
        <v>472781</v>
      </c>
      <c r="J13" s="13">
        <v>55779</v>
      </c>
    </row>
    <row r="14" spans="1:10" x14ac:dyDescent="0.25">
      <c r="A14" s="2" t="s">
        <v>56</v>
      </c>
      <c r="D14" s="2" t="s">
        <v>54</v>
      </c>
      <c r="F14" s="13">
        <v>750000</v>
      </c>
      <c r="H14" s="13">
        <v>689426</v>
      </c>
      <c r="J14" s="13">
        <v>151309</v>
      </c>
    </row>
    <row r="15" spans="1:10" x14ac:dyDescent="0.25">
      <c r="A15" s="2" t="s">
        <v>57</v>
      </c>
      <c r="D15" s="2" t="s">
        <v>54</v>
      </c>
      <c r="F15" s="13">
        <v>750000</v>
      </c>
      <c r="H15" s="13">
        <v>691140</v>
      </c>
      <c r="J15" s="13">
        <v>286978</v>
      </c>
    </row>
    <row r="16" spans="1:10" x14ac:dyDescent="0.25">
      <c r="A16" s="2" t="s">
        <v>58</v>
      </c>
      <c r="D16" s="2" t="s">
        <v>54</v>
      </c>
      <c r="F16" s="13">
        <v>1000000</v>
      </c>
      <c r="H16" s="13">
        <v>854203</v>
      </c>
      <c r="J16" s="13">
        <v>620058</v>
      </c>
    </row>
    <row r="17" spans="1:10" x14ac:dyDescent="0.25">
      <c r="A17" s="2" t="s">
        <v>59</v>
      </c>
      <c r="D17" s="2" t="s">
        <v>54</v>
      </c>
      <c r="F17" s="13">
        <v>2000000</v>
      </c>
      <c r="H17" s="13">
        <v>1485834</v>
      </c>
      <c r="J17" s="13">
        <v>1517013</v>
      </c>
    </row>
    <row r="18" spans="1:10" x14ac:dyDescent="0.25">
      <c r="A18" s="2" t="s">
        <v>60</v>
      </c>
      <c r="D18" s="2" t="s">
        <v>49</v>
      </c>
      <c r="F18" s="13">
        <v>800000</v>
      </c>
      <c r="H18" s="13">
        <v>780000</v>
      </c>
      <c r="J18" s="13">
        <v>558795</v>
      </c>
    </row>
    <row r="19" spans="1:10" x14ac:dyDescent="0.25">
      <c r="A19" s="2" t="s">
        <v>61</v>
      </c>
      <c r="D19" s="2" t="s">
        <v>49</v>
      </c>
      <c r="F19" s="13">
        <v>800000</v>
      </c>
      <c r="H19" s="13">
        <v>784000</v>
      </c>
      <c r="J19" s="13">
        <v>245579</v>
      </c>
    </row>
    <row r="20" spans="1:10" x14ac:dyDescent="0.25">
      <c r="A20" s="2" t="s">
        <v>62</v>
      </c>
      <c r="D20" s="2" t="s">
        <v>49</v>
      </c>
      <c r="F20" s="13">
        <v>800000</v>
      </c>
      <c r="H20" s="13">
        <v>784000</v>
      </c>
      <c r="J20" s="13">
        <v>317738</v>
      </c>
    </row>
    <row r="21" spans="1:10" x14ac:dyDescent="0.25">
      <c r="A21" s="2" t="s">
        <v>63</v>
      </c>
      <c r="D21" s="2" t="s">
        <v>49</v>
      </c>
      <c r="F21" s="13">
        <v>800000</v>
      </c>
      <c r="H21" s="13">
        <v>766000</v>
      </c>
      <c r="J21" s="13">
        <v>510425</v>
      </c>
    </row>
    <row r="22" spans="1:10" x14ac:dyDescent="0.25">
      <c r="A22" s="2" t="s">
        <v>64</v>
      </c>
      <c r="D22" s="2" t="s">
        <v>49</v>
      </c>
      <c r="F22" s="13">
        <v>1000000</v>
      </c>
      <c r="H22" s="13">
        <v>895000</v>
      </c>
      <c r="J22" s="13">
        <v>1008892</v>
      </c>
    </row>
    <row r="23" spans="1:10" x14ac:dyDescent="0.25">
      <c r="A23" s="2" t="s">
        <v>65</v>
      </c>
      <c r="D23" s="2" t="s">
        <v>66</v>
      </c>
      <c r="F23" s="13">
        <v>1000000</v>
      </c>
      <c r="H23" s="13">
        <v>850000</v>
      </c>
      <c r="J23" s="13">
        <v>940700</v>
      </c>
    </row>
    <row r="24" spans="1:10" x14ac:dyDescent="0.25">
      <c r="A24" s="2" t="s">
        <v>67</v>
      </c>
      <c r="D24" s="2" t="s">
        <v>66</v>
      </c>
      <c r="F24" s="13">
        <v>1000000</v>
      </c>
      <c r="H24" s="13">
        <v>1000000</v>
      </c>
      <c r="J24" s="13">
        <v>61984</v>
      </c>
    </row>
    <row r="25" spans="1:10" x14ac:dyDescent="0.25">
      <c r="A25" s="2" t="s">
        <v>68</v>
      </c>
      <c r="D25" s="2" t="s">
        <v>66</v>
      </c>
      <c r="F25" s="13">
        <v>1000000</v>
      </c>
      <c r="H25" s="13">
        <v>1000000</v>
      </c>
      <c r="J25" s="13">
        <v>40236</v>
      </c>
    </row>
    <row r="27" spans="1:10" x14ac:dyDescent="0.25">
      <c r="A27" s="7" t="s">
        <v>73</v>
      </c>
    </row>
    <row r="28" spans="1:10" x14ac:dyDescent="0.25">
      <c r="A28" s="18" t="s">
        <v>69</v>
      </c>
      <c r="B28" s="18"/>
      <c r="C28" s="18"/>
      <c r="E28" s="18"/>
      <c r="F28" s="17">
        <v>3500000</v>
      </c>
      <c r="G28" s="17"/>
      <c r="H28" s="17">
        <v>0</v>
      </c>
    </row>
    <row r="29" spans="1:10" x14ac:dyDescent="0.25">
      <c r="A29" s="2" t="s">
        <v>79</v>
      </c>
      <c r="F29" s="13">
        <v>2500000</v>
      </c>
      <c r="H29" s="13">
        <v>220344</v>
      </c>
    </row>
    <row r="30" spans="1:10" x14ac:dyDescent="0.25">
      <c r="A30" s="2" t="s">
        <v>78</v>
      </c>
      <c r="F30" s="13">
        <v>2000000</v>
      </c>
      <c r="H30" s="13">
        <v>144714</v>
      </c>
    </row>
    <row r="31" spans="1:10" x14ac:dyDescent="0.25">
      <c r="A31" s="2" t="s">
        <v>77</v>
      </c>
      <c r="F31" s="13">
        <v>2000000</v>
      </c>
      <c r="H31" s="13">
        <v>77692</v>
      </c>
    </row>
    <row r="33" spans="1:8" x14ac:dyDescent="0.25">
      <c r="A33" s="2" t="s">
        <v>72</v>
      </c>
      <c r="F33" s="19">
        <f>SUM(F5:F32)</f>
        <v>33912001</v>
      </c>
      <c r="H33" s="19">
        <f>SUM(H5:H32)</f>
        <v>16357554</v>
      </c>
    </row>
  </sheetData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Exhibit C</vt:lpstr>
      <vt:lpstr>Exhibit D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Reynolds</dc:creator>
  <cp:lastModifiedBy>Kip Smalligan</cp:lastModifiedBy>
  <cp:lastPrinted>2019-01-22T19:52:42Z</cp:lastPrinted>
  <dcterms:created xsi:type="dcterms:W3CDTF">2019-01-21T18:16:52Z</dcterms:created>
  <dcterms:modified xsi:type="dcterms:W3CDTF">2019-02-22T18:56:28Z</dcterms:modified>
</cp:coreProperties>
</file>